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nofr\OneDrive\Documenti\A.S. 2022-2023\Mobilità 2023-24\"/>
    </mc:Choice>
  </mc:AlternateContent>
  <xr:revisionPtr revIDLastSave="0" documentId="13_ncr:1_{D7784D0F-4F07-45C6-9767-09667CDEEC60}" xr6:coauthVersionLast="47" xr6:coauthVersionMax="47" xr10:uidLastSave="{00000000-0000-0000-0000-000000000000}"/>
  <bookViews>
    <workbookView xWindow="15" yWindow="0" windowWidth="16545" windowHeight="15480" xr2:uid="{00000000-000D-0000-FFFF-FFFF00000000}"/>
  </bookViews>
  <sheets>
    <sheet name="scheda graduatoria inter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6" i="1" l="1"/>
  <c r="H41" i="1" l="1"/>
  <c r="H35" i="1"/>
  <c r="H29" i="1"/>
  <c r="E3" i="1" s="1"/>
  <c r="H40" i="1"/>
  <c r="H32" i="1"/>
  <c r="H26" i="1"/>
  <c r="H16" i="1"/>
  <c r="H17" i="1"/>
  <c r="H19" i="1"/>
  <c r="H20" i="1"/>
  <c r="H21" i="1"/>
  <c r="H22" i="1"/>
  <c r="H23" i="1"/>
  <c r="H24" i="1"/>
  <c r="H25" i="1"/>
  <c r="H30" i="1"/>
  <c r="H31" i="1"/>
  <c r="H36" i="1"/>
  <c r="H37" i="1"/>
  <c r="H38" i="1"/>
  <c r="H39" i="1"/>
  <c r="H42" i="1"/>
  <c r="H43" i="1"/>
  <c r="H44" i="1"/>
  <c r="H7" i="1"/>
  <c r="H8" i="1"/>
  <c r="H11" i="1"/>
  <c r="H12" i="1"/>
  <c r="H13" i="1"/>
  <c r="H14" i="1"/>
  <c r="F3" i="1" l="1"/>
  <c r="D3" i="1"/>
  <c r="H3" i="1" l="1"/>
</calcChain>
</file>

<file path=xl/sharedStrings.xml><?xml version="1.0" encoding="utf-8"?>
<sst xmlns="http://schemas.openxmlformats.org/spreadsheetml/2006/main" count="56" uniqueCount="53">
  <si>
    <t>I - ANZIANITA' DI SERVIZIO</t>
  </si>
  <si>
    <t>A) ruolo di appartenenza</t>
  </si>
  <si>
    <t>A) ruolo di appartenenza - di cui sostegno</t>
  </si>
  <si>
    <t>A1) ruolo di appartenenza in piccole isole</t>
  </si>
  <si>
    <t>B) retroattività giuridica nomina</t>
  </si>
  <si>
    <t>B) servizio di ruolo altra nomina</t>
  </si>
  <si>
    <t>B) servizio di ruolo altra nomina - di cui sostegno</t>
  </si>
  <si>
    <t>B1) servizio preruolo in piccole isole</t>
  </si>
  <si>
    <t>nel plesso di titolarità</t>
  </si>
  <si>
    <t>fuori dal plesso di titolarità</t>
  </si>
  <si>
    <t>C) ruolo continuativo scuola titolarità</t>
  </si>
  <si>
    <t>entro il quinquenio</t>
  </si>
  <si>
    <t>oltre il quinquennio</t>
  </si>
  <si>
    <t>ulteriori anni entro il quinquennio nelle piccole isole</t>
  </si>
  <si>
    <t>oltre il quinquennio nelle piccole isole</t>
  </si>
  <si>
    <t>II - ESIGENZE DI FAMIGLIA</t>
  </si>
  <si>
    <t>B) per ogni figlio di età inferiore a sei anni</t>
  </si>
  <si>
    <t>C) per ogni figlio di età compresa fra 6 e 18 anni</t>
  </si>
  <si>
    <t>III - TITOLI GENERALI</t>
  </si>
  <si>
    <t>B) per ogni diploma di specializzazione in corsi post-laurea</t>
  </si>
  <si>
    <t>C) per ogni diploma universitario</t>
  </si>
  <si>
    <t>D) per ogni corso di perfezionamento</t>
  </si>
  <si>
    <t>E) per ogni diploma di laurea</t>
  </si>
  <si>
    <t>H) per ogni partecipazione ai nuovi esami di stato</t>
  </si>
  <si>
    <t>I) corso perfezionamento insegnamento disciplina non linguistica in lingua straniera</t>
  </si>
  <si>
    <t>L) CLIL per i docenti NON in possesso di certificazione di livello C1</t>
  </si>
  <si>
    <t>anni</t>
  </si>
  <si>
    <t>punti/anno</t>
  </si>
  <si>
    <t>punti tot.</t>
  </si>
  <si>
    <t>C0) servizio di ruolo prestato nella sede di attuale titolarità</t>
  </si>
  <si>
    <r>
      <t xml:space="preserve">B2) servizio di ruolo prestato come "specialista" lingua straniera </t>
    </r>
    <r>
      <rPr>
        <sz val="8"/>
        <color theme="1"/>
        <rFont val="Gill Sans MT Condensed"/>
        <family val="2"/>
      </rPr>
      <t>(solo primaria)</t>
    </r>
  </si>
  <si>
    <t>C1) ruolo continuativo scuola titolarità "specalizzato" lingua straniera (solo primaria)</t>
  </si>
  <si>
    <t>C1) ruolo continuativo scuola titolarità "specialista" lingua straniera (solo primaria)</t>
  </si>
  <si>
    <t>Famiglia</t>
  </si>
  <si>
    <t>Titoli Generali</t>
  </si>
  <si>
    <t>TOTALE</t>
  </si>
  <si>
    <t>Data di Nascita</t>
  </si>
  <si>
    <t>Anzianità</t>
  </si>
  <si>
    <t>n.</t>
  </si>
  <si>
    <t>punti</t>
  </si>
  <si>
    <t>punti/tit.</t>
  </si>
  <si>
    <r>
      <t xml:space="preserve">D) no domanda di trasferimento per un triennio </t>
    </r>
    <r>
      <rPr>
        <sz val="10"/>
        <color theme="1"/>
        <rFont val="Gill Sans MT Condensed"/>
        <family val="2"/>
      </rPr>
      <t>(nel caso indicare SI)</t>
    </r>
  </si>
  <si>
    <r>
      <t xml:space="preserve">A) per il ricongiungimento al coniuge </t>
    </r>
    <r>
      <rPr>
        <sz val="10"/>
        <color theme="1"/>
        <rFont val="Gill Sans MT Condensed"/>
        <family val="2"/>
      </rPr>
      <t>(nel caso indicare SI)</t>
    </r>
  </si>
  <si>
    <r>
      <t>D) per la cura e l'assistenza dei figli o coniuge minorati</t>
    </r>
    <r>
      <rPr>
        <sz val="10"/>
        <color theme="1"/>
        <rFont val="Gill Sans MT Condensed"/>
        <family val="2"/>
      </rPr>
      <t xml:space="preserve"> (nel caso indicare SI)</t>
    </r>
  </si>
  <si>
    <r>
      <t>A) per il superamento di un pubblico concorso</t>
    </r>
    <r>
      <rPr>
        <sz val="10"/>
        <color theme="1"/>
        <rFont val="Gill Sans MT Condensed"/>
        <family val="2"/>
      </rPr>
      <t xml:space="preserve"> (nel caso indicare SI)</t>
    </r>
  </si>
  <si>
    <r>
      <t>G) per la frequenza del corso di aggiornamento-formazione linguistica (solo primaria)</t>
    </r>
    <r>
      <rPr>
        <sz val="10"/>
        <color theme="1"/>
        <rFont val="Gill Sans MT Condensed"/>
        <family val="2"/>
      </rPr>
      <t xml:space="preserve"> (nel caso indicare SI)</t>
    </r>
  </si>
  <si>
    <r>
      <t>F) per il conseguimento del titolo di "dottorato di ricerca"</t>
    </r>
    <r>
      <rPr>
        <sz val="10"/>
        <color theme="1"/>
        <rFont val="Gill Sans MT Condensed"/>
        <family val="2"/>
      </rPr>
      <t xml:space="preserve"> (nel caso indicare SI)</t>
    </r>
  </si>
  <si>
    <t>DOCENTE (cognome e nome)</t>
  </si>
  <si>
    <r>
      <t>B) servizio preruolo</t>
    </r>
    <r>
      <rPr>
        <sz val="10"/>
        <color theme="1"/>
        <rFont val="Gill Sans MT Condensed"/>
        <family val="2"/>
      </rPr>
      <t xml:space="preserve"> (dopo 4 anni riduzione di 1/3)</t>
    </r>
  </si>
  <si>
    <r>
      <t>B) servizio preruolo - di cui sostegno</t>
    </r>
    <r>
      <rPr>
        <sz val="10"/>
        <color theme="1"/>
        <rFont val="Gill Sans MT Condensed"/>
        <family val="2"/>
      </rPr>
      <t xml:space="preserve"> (dopo 4 anni riduzione di 1/3)</t>
    </r>
  </si>
  <si>
    <t>SONO COMPILABILI SOLO LE CELLE DI COLORE GIALLO</t>
  </si>
  <si>
    <t>N.B.: I titoli relativi a B), C), D), E), F), G), I), L), anche cumulabili tra di loro, sono valutati sino ad un massimo di 10 punti.</t>
  </si>
  <si>
    <t>GRADUATORIA INTERNA D'ISTITUTO per il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</si>
</sst>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Gill Sans MT Condensed"/>
      <family val="2"/>
    </font>
    <font>
      <sz val="12"/>
      <color theme="1"/>
      <name val="Gill Sans MT Condensed"/>
      <family val="2"/>
    </font>
    <font>
      <sz val="10"/>
      <color theme="1"/>
      <name val="Gill Sans MT Condensed"/>
      <family val="2"/>
    </font>
    <font>
      <b/>
      <sz val="12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 applyProtection="1">
      <alignment vertical="center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abSelected="1" workbookViewId="0">
      <selection activeCell="J11" sqref="J11"/>
    </sheetView>
  </sheetViews>
  <sheetFormatPr defaultRowHeight="15" x14ac:dyDescent="0.25"/>
  <cols>
    <col min="1" max="1" width="3.7109375" style="1" customWidth="1"/>
    <col min="2" max="2" width="36.85546875" style="1" customWidth="1"/>
    <col min="3" max="3" width="12" style="2" customWidth="1"/>
    <col min="4" max="5" width="9.85546875" style="2" customWidth="1"/>
    <col min="6" max="6" width="4" style="2" bestFit="1" customWidth="1"/>
    <col min="7" max="7" width="7" style="3" bestFit="1" customWidth="1"/>
    <col min="8" max="8" width="7.5703125" style="4" customWidth="1"/>
    <col min="9" max="16384" width="9.140625" style="1"/>
  </cols>
  <sheetData>
    <row r="1" spans="1:8" ht="19.5" customHeight="1" x14ac:dyDescent="0.25">
      <c r="A1" s="26"/>
      <c r="B1" s="25" t="s">
        <v>52</v>
      </c>
      <c r="C1" s="25"/>
      <c r="D1" s="25"/>
      <c r="E1" s="25"/>
      <c r="F1" s="25"/>
      <c r="G1" s="25"/>
      <c r="H1" s="25"/>
    </row>
    <row r="2" spans="1:8" ht="21" customHeight="1" x14ac:dyDescent="0.25">
      <c r="A2" s="26"/>
      <c r="B2" s="8" t="s">
        <v>47</v>
      </c>
      <c r="C2" s="9" t="s">
        <v>36</v>
      </c>
      <c r="D2" s="18" t="s">
        <v>37</v>
      </c>
      <c r="E2" s="6" t="s">
        <v>33</v>
      </c>
      <c r="F2" s="31" t="s">
        <v>34</v>
      </c>
      <c r="G2" s="31"/>
      <c r="H2" s="7" t="s">
        <v>35</v>
      </c>
    </row>
    <row r="3" spans="1:8" ht="26.25" customHeight="1" x14ac:dyDescent="0.25">
      <c r="A3" s="26"/>
      <c r="B3" s="19"/>
      <c r="C3" s="20"/>
      <c r="D3" s="16">
        <f>H6+H7+H8+H9+H10+H11+H12+H13+H14+H16+H17+H19+H20+H21+H22+H23+H24+H25+H26</f>
        <v>0</v>
      </c>
      <c r="E3" s="16">
        <f>H29+H30+H31+H32</f>
        <v>0</v>
      </c>
      <c r="F3" s="32">
        <f>IF(H36+H37+H38+H39+H40+H41+H43+H44&gt;10,10+(H35+H42),H35+H36+H37+H38+H39+H40+H41+H42+H43+H44)</f>
        <v>0</v>
      </c>
      <c r="G3" s="33"/>
      <c r="H3" s="16">
        <f>D3+E3+F3</f>
        <v>0</v>
      </c>
    </row>
    <row r="4" spans="1:8" ht="12" customHeight="1" x14ac:dyDescent="0.25">
      <c r="A4" s="5"/>
      <c r="B4" s="27"/>
      <c r="C4" s="27"/>
      <c r="D4" s="27"/>
      <c r="E4" s="27"/>
      <c r="F4" s="27"/>
      <c r="G4" s="27"/>
      <c r="H4" s="27"/>
    </row>
    <row r="5" spans="1:8" x14ac:dyDescent="0.25">
      <c r="A5" s="34" t="s">
        <v>0</v>
      </c>
      <c r="B5" s="34"/>
      <c r="C5" s="34"/>
      <c r="D5" s="34"/>
      <c r="E5" s="34"/>
      <c r="F5" s="11" t="s">
        <v>26</v>
      </c>
      <c r="G5" s="12" t="s">
        <v>27</v>
      </c>
      <c r="H5" s="13" t="s">
        <v>28</v>
      </c>
    </row>
    <row r="6" spans="1:8" ht="16.5" x14ac:dyDescent="0.25">
      <c r="A6" s="24" t="s">
        <v>1</v>
      </c>
      <c r="B6" s="24"/>
      <c r="C6" s="24"/>
      <c r="D6" s="24"/>
      <c r="E6" s="24"/>
      <c r="F6" s="20"/>
      <c r="G6" s="14">
        <v>6</v>
      </c>
      <c r="H6" s="15">
        <f t="shared" ref="H6:H44" si="0">F6*G6</f>
        <v>0</v>
      </c>
    </row>
    <row r="7" spans="1:8" ht="16.5" x14ac:dyDescent="0.25">
      <c r="A7" s="24" t="s">
        <v>2</v>
      </c>
      <c r="B7" s="24"/>
      <c r="C7" s="24"/>
      <c r="D7" s="24"/>
      <c r="E7" s="24"/>
      <c r="F7" s="20"/>
      <c r="G7" s="14">
        <v>6</v>
      </c>
      <c r="H7" s="15">
        <f t="shared" si="0"/>
        <v>0</v>
      </c>
    </row>
    <row r="8" spans="1:8" ht="16.5" x14ac:dyDescent="0.25">
      <c r="A8" s="24" t="s">
        <v>3</v>
      </c>
      <c r="B8" s="24"/>
      <c r="C8" s="24"/>
      <c r="D8" s="24"/>
      <c r="E8" s="24"/>
      <c r="F8" s="20"/>
      <c r="G8" s="14">
        <v>6</v>
      </c>
      <c r="H8" s="15">
        <f t="shared" si="0"/>
        <v>0</v>
      </c>
    </row>
    <row r="9" spans="1:8" ht="16.5" x14ac:dyDescent="0.25">
      <c r="A9" s="24" t="s">
        <v>48</v>
      </c>
      <c r="B9" s="24"/>
      <c r="C9" s="24"/>
      <c r="D9" s="24"/>
      <c r="E9" s="24"/>
      <c r="F9" s="20"/>
      <c r="G9" s="14">
        <v>3</v>
      </c>
      <c r="H9" s="17">
        <f>ROUND(IF(F9&gt;4,((F9-4)*2/3*G9)+4*G9,F9*G9),2)</f>
        <v>0</v>
      </c>
    </row>
    <row r="10" spans="1:8" ht="16.5" x14ac:dyDescent="0.25">
      <c r="A10" s="24" t="s">
        <v>49</v>
      </c>
      <c r="B10" s="24"/>
      <c r="C10" s="24"/>
      <c r="D10" s="24"/>
      <c r="E10" s="24"/>
      <c r="F10" s="20"/>
      <c r="G10" s="14">
        <v>3</v>
      </c>
      <c r="H10" s="17">
        <f>ROUND(IF(F10&gt;4,((F10-4)*2/3*G10)+4*G10,F10*G10),2)</f>
        <v>0</v>
      </c>
    </row>
    <row r="11" spans="1:8" x14ac:dyDescent="0.25">
      <c r="A11" s="24" t="s">
        <v>4</v>
      </c>
      <c r="B11" s="24"/>
      <c r="C11" s="24"/>
      <c r="D11" s="24"/>
      <c r="E11" s="24"/>
      <c r="F11" s="20"/>
      <c r="G11" s="14">
        <v>3</v>
      </c>
      <c r="H11" s="15">
        <f t="shared" si="0"/>
        <v>0</v>
      </c>
    </row>
    <row r="12" spans="1:8" ht="16.5" x14ac:dyDescent="0.25">
      <c r="A12" s="24" t="s">
        <v>5</v>
      </c>
      <c r="B12" s="24"/>
      <c r="C12" s="24"/>
      <c r="D12" s="24"/>
      <c r="E12" s="24"/>
      <c r="F12" s="20"/>
      <c r="G12" s="14">
        <v>3</v>
      </c>
      <c r="H12" s="15">
        <f t="shared" si="0"/>
        <v>0</v>
      </c>
    </row>
    <row r="13" spans="1:8" ht="16.5" x14ac:dyDescent="0.25">
      <c r="A13" s="24" t="s">
        <v>6</v>
      </c>
      <c r="B13" s="24"/>
      <c r="C13" s="24"/>
      <c r="D13" s="24"/>
      <c r="E13" s="24"/>
      <c r="F13" s="20"/>
      <c r="G13" s="14">
        <v>3</v>
      </c>
      <c r="H13" s="15">
        <f t="shared" si="0"/>
        <v>0</v>
      </c>
    </row>
    <row r="14" spans="1:8" ht="16.5" x14ac:dyDescent="0.25">
      <c r="A14" s="24" t="s">
        <v>7</v>
      </c>
      <c r="B14" s="24"/>
      <c r="C14" s="24"/>
      <c r="D14" s="24"/>
      <c r="E14" s="24"/>
      <c r="F14" s="20"/>
      <c r="G14" s="14">
        <v>3</v>
      </c>
      <c r="H14" s="15">
        <f t="shared" si="0"/>
        <v>0</v>
      </c>
    </row>
    <row r="15" spans="1:8" ht="16.5" x14ac:dyDescent="0.25">
      <c r="A15" s="28" t="s">
        <v>30</v>
      </c>
      <c r="B15" s="29"/>
      <c r="C15" s="29"/>
      <c r="D15" s="29"/>
      <c r="E15" s="29"/>
      <c r="F15" s="29"/>
      <c r="G15" s="29"/>
      <c r="H15" s="30"/>
    </row>
    <row r="16" spans="1:8" x14ac:dyDescent="0.25">
      <c r="A16" s="10"/>
      <c r="B16" s="24" t="s">
        <v>8</v>
      </c>
      <c r="C16" s="24"/>
      <c r="D16" s="24"/>
      <c r="E16" s="24"/>
      <c r="F16" s="20"/>
      <c r="G16" s="14">
        <v>0.5</v>
      </c>
      <c r="H16" s="15">
        <f t="shared" si="0"/>
        <v>0</v>
      </c>
    </row>
    <row r="17" spans="1:8" x14ac:dyDescent="0.25">
      <c r="A17" s="10"/>
      <c r="B17" s="24" t="s">
        <v>9</v>
      </c>
      <c r="C17" s="24"/>
      <c r="D17" s="24"/>
      <c r="E17" s="24"/>
      <c r="F17" s="20"/>
      <c r="G17" s="14">
        <v>1</v>
      </c>
      <c r="H17" s="15">
        <f t="shared" si="0"/>
        <v>0</v>
      </c>
    </row>
    <row r="18" spans="1:8" x14ac:dyDescent="0.25">
      <c r="A18" s="28" t="s">
        <v>10</v>
      </c>
      <c r="B18" s="29"/>
      <c r="C18" s="29"/>
      <c r="D18" s="29"/>
      <c r="E18" s="29"/>
      <c r="F18" s="29"/>
      <c r="G18" s="29"/>
      <c r="H18" s="30"/>
    </row>
    <row r="19" spans="1:8" ht="16.5" x14ac:dyDescent="0.25">
      <c r="A19" s="10"/>
      <c r="B19" s="24" t="s">
        <v>11</v>
      </c>
      <c r="C19" s="24"/>
      <c r="D19" s="24"/>
      <c r="E19" s="24"/>
      <c r="F19" s="20"/>
      <c r="G19" s="14">
        <v>2</v>
      </c>
      <c r="H19" s="15">
        <f t="shared" si="0"/>
        <v>0</v>
      </c>
    </row>
    <row r="20" spans="1:8" ht="16.5" x14ac:dyDescent="0.25">
      <c r="A20" s="10"/>
      <c r="B20" s="24" t="s">
        <v>12</v>
      </c>
      <c r="C20" s="24"/>
      <c r="D20" s="24"/>
      <c r="E20" s="24"/>
      <c r="F20" s="20"/>
      <c r="G20" s="14">
        <v>3</v>
      </c>
      <c r="H20" s="15">
        <f t="shared" si="0"/>
        <v>0</v>
      </c>
    </row>
    <row r="21" spans="1:8" ht="16.5" x14ac:dyDescent="0.25">
      <c r="A21" s="10"/>
      <c r="B21" s="24" t="s">
        <v>13</v>
      </c>
      <c r="C21" s="24"/>
      <c r="D21" s="24"/>
      <c r="E21" s="24"/>
      <c r="F21" s="20"/>
      <c r="G21" s="14">
        <v>2</v>
      </c>
      <c r="H21" s="15">
        <f t="shared" si="0"/>
        <v>0</v>
      </c>
    </row>
    <row r="22" spans="1:8" ht="16.5" x14ac:dyDescent="0.25">
      <c r="A22" s="10"/>
      <c r="B22" s="24" t="s">
        <v>14</v>
      </c>
      <c r="C22" s="24"/>
      <c r="D22" s="24"/>
      <c r="E22" s="24"/>
      <c r="F22" s="20"/>
      <c r="G22" s="14">
        <v>3</v>
      </c>
      <c r="H22" s="15">
        <f t="shared" si="0"/>
        <v>0</v>
      </c>
    </row>
    <row r="23" spans="1:8" x14ac:dyDescent="0.25">
      <c r="A23" s="24" t="s">
        <v>29</v>
      </c>
      <c r="B23" s="24"/>
      <c r="C23" s="24"/>
      <c r="D23" s="24"/>
      <c r="E23" s="24"/>
      <c r="F23" s="20"/>
      <c r="G23" s="14">
        <v>1</v>
      </c>
      <c r="H23" s="15">
        <f t="shared" si="0"/>
        <v>0</v>
      </c>
    </row>
    <row r="24" spans="1:8" x14ac:dyDescent="0.25">
      <c r="A24" s="24" t="s">
        <v>31</v>
      </c>
      <c r="B24" s="24"/>
      <c r="C24" s="24"/>
      <c r="D24" s="24"/>
      <c r="E24" s="24"/>
      <c r="F24" s="20"/>
      <c r="G24" s="14">
        <v>1.5</v>
      </c>
      <c r="H24" s="15">
        <f t="shared" si="0"/>
        <v>0</v>
      </c>
    </row>
    <row r="25" spans="1:8" x14ac:dyDescent="0.25">
      <c r="A25" s="24" t="s">
        <v>32</v>
      </c>
      <c r="B25" s="24"/>
      <c r="C25" s="24"/>
      <c r="D25" s="24"/>
      <c r="E25" s="24"/>
      <c r="F25" s="20"/>
      <c r="G25" s="14">
        <v>3</v>
      </c>
      <c r="H25" s="15">
        <f t="shared" si="0"/>
        <v>0</v>
      </c>
    </row>
    <row r="26" spans="1:8" ht="16.5" x14ac:dyDescent="0.25">
      <c r="A26" s="24" t="s">
        <v>41</v>
      </c>
      <c r="B26" s="24"/>
      <c r="C26" s="24"/>
      <c r="D26" s="24"/>
      <c r="E26" s="24"/>
      <c r="F26" s="21"/>
      <c r="G26" s="14">
        <v>10</v>
      </c>
      <c r="H26" s="15">
        <f>IF(F26="SI",10,0)</f>
        <v>0</v>
      </c>
    </row>
    <row r="27" spans="1:8" ht="12" customHeight="1" x14ac:dyDescent="0.25">
      <c r="A27" s="36"/>
      <c r="B27" s="36"/>
      <c r="C27" s="36"/>
      <c r="D27" s="36"/>
      <c r="E27" s="36"/>
      <c r="F27" s="36"/>
      <c r="G27" s="36"/>
      <c r="H27" s="36"/>
    </row>
    <row r="28" spans="1:8" x14ac:dyDescent="0.25">
      <c r="A28" s="35" t="s">
        <v>15</v>
      </c>
      <c r="B28" s="35"/>
      <c r="C28" s="35"/>
      <c r="D28" s="35"/>
      <c r="E28" s="35"/>
      <c r="F28" s="11" t="s">
        <v>38</v>
      </c>
      <c r="G28" s="12" t="s">
        <v>39</v>
      </c>
      <c r="H28" s="13" t="s">
        <v>28</v>
      </c>
    </row>
    <row r="29" spans="1:8" ht="16.5" x14ac:dyDescent="0.25">
      <c r="A29" s="24" t="s">
        <v>42</v>
      </c>
      <c r="B29" s="24"/>
      <c r="C29" s="24"/>
      <c r="D29" s="24"/>
      <c r="E29" s="24"/>
      <c r="F29" s="20"/>
      <c r="G29" s="14">
        <v>6</v>
      </c>
      <c r="H29" s="15">
        <f>IF(F29="SI",6,0)</f>
        <v>0</v>
      </c>
    </row>
    <row r="30" spans="1:8" x14ac:dyDescent="0.25">
      <c r="A30" s="24" t="s">
        <v>16</v>
      </c>
      <c r="B30" s="24"/>
      <c r="C30" s="24"/>
      <c r="D30" s="24"/>
      <c r="E30" s="24"/>
      <c r="F30" s="20"/>
      <c r="G30" s="14">
        <v>4</v>
      </c>
      <c r="H30" s="15">
        <f t="shared" si="0"/>
        <v>0</v>
      </c>
    </row>
    <row r="31" spans="1:8" x14ac:dyDescent="0.25">
      <c r="A31" s="24" t="s">
        <v>17</v>
      </c>
      <c r="B31" s="24"/>
      <c r="C31" s="24"/>
      <c r="D31" s="24"/>
      <c r="E31" s="24"/>
      <c r="F31" s="20"/>
      <c r="G31" s="14">
        <v>3</v>
      </c>
      <c r="H31" s="15">
        <f t="shared" si="0"/>
        <v>0</v>
      </c>
    </row>
    <row r="32" spans="1:8" ht="16.5" x14ac:dyDescent="0.25">
      <c r="A32" s="24" t="s">
        <v>43</v>
      </c>
      <c r="B32" s="24"/>
      <c r="C32" s="24"/>
      <c r="D32" s="24"/>
      <c r="E32" s="24"/>
      <c r="F32" s="20"/>
      <c r="G32" s="14">
        <v>6</v>
      </c>
      <c r="H32" s="15">
        <f>IF(F32="SI",6,0)</f>
        <v>0</v>
      </c>
    </row>
    <row r="33" spans="1:8" ht="12" customHeight="1" x14ac:dyDescent="0.25">
      <c r="A33" s="36"/>
      <c r="B33" s="36"/>
      <c r="C33" s="36"/>
      <c r="D33" s="36"/>
      <c r="E33" s="36"/>
      <c r="F33" s="36"/>
      <c r="G33" s="36"/>
      <c r="H33" s="36"/>
    </row>
    <row r="34" spans="1:8" ht="15.75" customHeight="1" x14ac:dyDescent="0.25">
      <c r="A34" s="37" t="s">
        <v>18</v>
      </c>
      <c r="B34" s="37"/>
      <c r="C34" s="37"/>
      <c r="D34" s="37"/>
      <c r="E34" s="37"/>
      <c r="F34" s="11" t="s">
        <v>38</v>
      </c>
      <c r="G34" s="12" t="s">
        <v>40</v>
      </c>
      <c r="H34" s="13" t="s">
        <v>28</v>
      </c>
    </row>
    <row r="35" spans="1:8" x14ac:dyDescent="0.25">
      <c r="A35" s="24" t="s">
        <v>44</v>
      </c>
      <c r="B35" s="24"/>
      <c r="C35" s="24"/>
      <c r="D35" s="24"/>
      <c r="E35" s="24"/>
      <c r="F35" s="20"/>
      <c r="G35" s="14">
        <v>12</v>
      </c>
      <c r="H35" s="15">
        <f>IF(F35="SI",12,0)</f>
        <v>0</v>
      </c>
    </row>
    <row r="36" spans="1:8" x14ac:dyDescent="0.25">
      <c r="A36" s="24" t="s">
        <v>19</v>
      </c>
      <c r="B36" s="24"/>
      <c r="C36" s="24"/>
      <c r="D36" s="24"/>
      <c r="E36" s="24"/>
      <c r="F36" s="20"/>
      <c r="G36" s="14">
        <v>5</v>
      </c>
      <c r="H36" s="15">
        <f t="shared" si="0"/>
        <v>0</v>
      </c>
    </row>
    <row r="37" spans="1:8" x14ac:dyDescent="0.25">
      <c r="A37" s="24" t="s">
        <v>20</v>
      </c>
      <c r="B37" s="24"/>
      <c r="C37" s="24"/>
      <c r="D37" s="24"/>
      <c r="E37" s="24"/>
      <c r="F37" s="20"/>
      <c r="G37" s="14">
        <v>3</v>
      </c>
      <c r="H37" s="15">
        <f t="shared" si="0"/>
        <v>0</v>
      </c>
    </row>
    <row r="38" spans="1:8" x14ac:dyDescent="0.25">
      <c r="A38" s="24" t="s">
        <v>21</v>
      </c>
      <c r="B38" s="24"/>
      <c r="C38" s="24"/>
      <c r="D38" s="24"/>
      <c r="E38" s="24"/>
      <c r="F38" s="20"/>
      <c r="G38" s="14">
        <v>1</v>
      </c>
      <c r="H38" s="15">
        <f t="shared" si="0"/>
        <v>0</v>
      </c>
    </row>
    <row r="39" spans="1:8" x14ac:dyDescent="0.25">
      <c r="A39" s="24" t="s">
        <v>22</v>
      </c>
      <c r="B39" s="24"/>
      <c r="C39" s="24"/>
      <c r="D39" s="24"/>
      <c r="E39" s="24"/>
      <c r="F39" s="20"/>
      <c r="G39" s="14">
        <v>5</v>
      </c>
      <c r="H39" s="15">
        <f t="shared" si="0"/>
        <v>0</v>
      </c>
    </row>
    <row r="40" spans="1:8" x14ac:dyDescent="0.25">
      <c r="A40" s="24" t="s">
        <v>46</v>
      </c>
      <c r="B40" s="24"/>
      <c r="C40" s="24"/>
      <c r="D40" s="24"/>
      <c r="E40" s="24"/>
      <c r="F40" s="20"/>
      <c r="G40" s="14">
        <v>5</v>
      </c>
      <c r="H40" s="15">
        <f>IF(F40="SI",5,0)</f>
        <v>0</v>
      </c>
    </row>
    <row r="41" spans="1:8" x14ac:dyDescent="0.25">
      <c r="A41" s="24" t="s">
        <v>45</v>
      </c>
      <c r="B41" s="24"/>
      <c r="C41" s="24"/>
      <c r="D41" s="24"/>
      <c r="E41" s="24"/>
      <c r="F41" s="20"/>
      <c r="G41" s="14">
        <v>1</v>
      </c>
      <c r="H41" s="15">
        <f>IF(F41="SI",1,0)</f>
        <v>0</v>
      </c>
    </row>
    <row r="42" spans="1:8" x14ac:dyDescent="0.25">
      <c r="A42" s="24" t="s">
        <v>23</v>
      </c>
      <c r="B42" s="24"/>
      <c r="C42" s="24"/>
      <c r="D42" s="24"/>
      <c r="E42" s="24"/>
      <c r="F42" s="20"/>
      <c r="G42" s="14">
        <v>1</v>
      </c>
      <c r="H42" s="15">
        <f t="shared" si="0"/>
        <v>0</v>
      </c>
    </row>
    <row r="43" spans="1:8" x14ac:dyDescent="0.25">
      <c r="A43" s="24" t="s">
        <v>24</v>
      </c>
      <c r="B43" s="24"/>
      <c r="C43" s="24"/>
      <c r="D43" s="24"/>
      <c r="E43" s="24"/>
      <c r="F43" s="20"/>
      <c r="G43" s="14">
        <v>1</v>
      </c>
      <c r="H43" s="15">
        <f t="shared" si="0"/>
        <v>0</v>
      </c>
    </row>
    <row r="44" spans="1:8" x14ac:dyDescent="0.25">
      <c r="A44" s="24" t="s">
        <v>25</v>
      </c>
      <c r="B44" s="24"/>
      <c r="C44" s="24"/>
      <c r="D44" s="24"/>
      <c r="E44" s="24"/>
      <c r="F44" s="20"/>
      <c r="G44" s="14">
        <v>0.5</v>
      </c>
      <c r="H44" s="15">
        <f t="shared" si="0"/>
        <v>0</v>
      </c>
    </row>
    <row r="45" spans="1:8" x14ac:dyDescent="0.25">
      <c r="A45" s="23" t="s">
        <v>51</v>
      </c>
      <c r="C45" s="1"/>
      <c r="D45" s="1"/>
      <c r="E45" s="1"/>
    </row>
    <row r="46" spans="1:8" x14ac:dyDescent="0.25">
      <c r="A46" s="22" t="s">
        <v>50</v>
      </c>
    </row>
  </sheetData>
  <sheetProtection algorithmName="SHA-512" hashValue="iRNcPJoCORTVngwmEFC8U4Mw1d7nv1oh/bEVedtH4L1w2fqtVRVrDkCjc3PjFDsry5sLFK271GzcVMlHfgTLFw==" saltValue="7XiYAP9cJb89BZdxaXo96g==" spinCount="100000" sheet="1" objects="1" scenarios="1"/>
  <mergeCells count="45">
    <mergeCell ref="A39:E39"/>
    <mergeCell ref="A26:E26"/>
    <mergeCell ref="A29:E29"/>
    <mergeCell ref="A28:E28"/>
    <mergeCell ref="A30:E30"/>
    <mergeCell ref="A31:E31"/>
    <mergeCell ref="A32:E32"/>
    <mergeCell ref="A27:H27"/>
    <mergeCell ref="A34:E34"/>
    <mergeCell ref="A35:E35"/>
    <mergeCell ref="A36:E36"/>
    <mergeCell ref="A37:E37"/>
    <mergeCell ref="A38:E38"/>
    <mergeCell ref="A33:H33"/>
    <mergeCell ref="A40:E40"/>
    <mergeCell ref="A41:E41"/>
    <mergeCell ref="A42:E42"/>
    <mergeCell ref="A43:E43"/>
    <mergeCell ref="A44:E44"/>
    <mergeCell ref="B1:H1"/>
    <mergeCell ref="A1:A3"/>
    <mergeCell ref="B4:H4"/>
    <mergeCell ref="A15:H15"/>
    <mergeCell ref="A18:H18"/>
    <mergeCell ref="A13:E13"/>
    <mergeCell ref="F2:G2"/>
    <mergeCell ref="F3:G3"/>
    <mergeCell ref="A5:E5"/>
    <mergeCell ref="A6:E6"/>
    <mergeCell ref="A7:E7"/>
    <mergeCell ref="A8:E8"/>
    <mergeCell ref="A9:E9"/>
    <mergeCell ref="A10:E10"/>
    <mergeCell ref="A11:E11"/>
    <mergeCell ref="A12:E12"/>
    <mergeCell ref="A25:E25"/>
    <mergeCell ref="A14:E14"/>
    <mergeCell ref="B16:E16"/>
    <mergeCell ref="B17:E17"/>
    <mergeCell ref="B19:E19"/>
    <mergeCell ref="B20:E20"/>
    <mergeCell ref="B21:E21"/>
    <mergeCell ref="B22:E22"/>
    <mergeCell ref="A23:E23"/>
    <mergeCell ref="A24:E24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  <headerFooter>
    <oddHeader>&amp;CIC BEATO DON PINO PUGLISI</oddHeader>
    <oddFooter>&amp;C&amp;A&amp;Rper il 2022/23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graduatoria interna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PC-3</dc:creator>
  <cp:lastModifiedBy>nonuccio tripo</cp:lastModifiedBy>
  <cp:lastPrinted>2022-03-03T07:40:23Z</cp:lastPrinted>
  <dcterms:created xsi:type="dcterms:W3CDTF">2022-02-28T08:26:32Z</dcterms:created>
  <dcterms:modified xsi:type="dcterms:W3CDTF">2023-03-07T11:41:45Z</dcterms:modified>
</cp:coreProperties>
</file>